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120" windowWidth="15480" windowHeight="7635"/>
  </bookViews>
  <sheets>
    <sheet name="PENGIRAAN KELAYAKAN - 4.88%" sheetId="9" r:id="rId1"/>
    <sheet name="Sheet1" sheetId="2" r:id="rId2"/>
  </sheets>
  <definedNames>
    <definedName name="_xlnm.Print_Area" localSheetId="0">'PENGIRAAN KELAYAKAN - 4.88%'!$A$1:$O$48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9"/>
  <c r="I39"/>
  <c r="I35"/>
  <c r="I31"/>
  <c r="I32" s="1"/>
  <c r="I33" s="1"/>
  <c r="K33" s="1"/>
  <c r="I29"/>
  <c r="G23"/>
  <c r="D23"/>
  <c r="I13"/>
  <c r="I42" l="1"/>
  <c r="I45" s="1"/>
  <c r="I48" s="1"/>
  <c r="I50" s="1"/>
</calcChain>
</file>

<file path=xl/sharedStrings.xml><?xml version="1.0" encoding="utf-8"?>
<sst xmlns="http://schemas.openxmlformats.org/spreadsheetml/2006/main" count="46" uniqueCount="45">
  <si>
    <t>PENGIRAAN PEMBIAYAAN PERIBADI-I BAE (PIBB)</t>
  </si>
  <si>
    <t>Tarikh</t>
  </si>
  <si>
    <t>Nama</t>
  </si>
  <si>
    <t xml:space="preserve">No Kad pengenalan </t>
  </si>
  <si>
    <t>Butiran seperti di slip gaji</t>
  </si>
  <si>
    <t>Gaji dan Elaun tetap</t>
  </si>
  <si>
    <t xml:space="preserve">Potongan Tetap </t>
  </si>
  <si>
    <t>Butiran penyelesaian awal (overlap)</t>
  </si>
  <si>
    <t>Nama institusi kewangan</t>
  </si>
  <si>
    <t>Amaun penyelesaian awal</t>
  </si>
  <si>
    <t>Tarikh akhir tawaran penyelesaian</t>
  </si>
  <si>
    <t>Potongan pembiayaan</t>
  </si>
  <si>
    <t>JUMLAH</t>
  </si>
  <si>
    <t>Amaun pembiayaan yang dipohon</t>
  </si>
  <si>
    <t>Kadar keuntungan (%)</t>
  </si>
  <si>
    <t>Jumlah keuntungan</t>
  </si>
  <si>
    <t>Tempoh pembiayaan (dalam tahun)</t>
  </si>
  <si>
    <t>Tempoh pembiayaan (dalam bulan)</t>
  </si>
  <si>
    <t>Jumlah pembiayaan dan keuntungan</t>
  </si>
  <si>
    <t>Bayaran bulanan ditambah dengan 1.5% Angkasa fi</t>
  </si>
  <si>
    <t xml:space="preserve">Bayaran bulanan </t>
  </si>
  <si>
    <t>Bayaran bulanan seperti jadual pembayaran yang disediakan PIBB</t>
  </si>
  <si>
    <t>Potongan bulanan customer bayar</t>
  </si>
  <si>
    <t>≈</t>
  </si>
  <si>
    <t>Pengiraan ansuran bulanan</t>
  </si>
  <si>
    <t>Pengiraan pembayaran pembiayaan bersih</t>
  </si>
  <si>
    <t>Amaun pembiayaan</t>
  </si>
  <si>
    <t>Tolak:</t>
  </si>
  <si>
    <t>Duti setem atas surat tawaran</t>
  </si>
  <si>
    <t>Duti setem atas surat perjanjian</t>
  </si>
  <si>
    <t>* Caj tetap</t>
  </si>
  <si>
    <t>Sumbangan takaful pembiayaan</t>
  </si>
  <si>
    <t>Sumbangan takaful khairat kematian</t>
  </si>
  <si>
    <t>Amaun penyelesaian awal (overlap)</t>
  </si>
  <si>
    <t>Amaun customer dapat</t>
  </si>
  <si>
    <t>Net disbursement sebelum penyelesaian awal</t>
  </si>
  <si>
    <t>Potongan bagi penyelesaian awal (overlap)</t>
  </si>
  <si>
    <t xml:space="preserve">Kelayakan potongan </t>
  </si>
  <si>
    <t>PAYOUT</t>
  </si>
  <si>
    <t>* RM 5.00 @ every 1,000 loan amount</t>
  </si>
  <si>
    <t>Umur</t>
  </si>
  <si>
    <t xml:space="preserve">Note: Payout % depending on insurance contribution according to customer's age </t>
  </si>
  <si>
    <t>* Refer Appendix II</t>
  </si>
  <si>
    <t>* Refer Appendix IIA</t>
  </si>
  <si>
    <t>key in sendiri (to refer instalment table 4.88%)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</si>
</sst>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3" fillId="0" borderId="0" xfId="0" applyFont="1"/>
    <xf numFmtId="0" fontId="4" fillId="0" borderId="0" xfId="0" applyFont="1"/>
    <xf numFmtId="4" fontId="2" fillId="0" borderId="0" xfId="0" applyNumberFormat="1" applyFont="1"/>
    <xf numFmtId="3" fontId="2" fillId="0" borderId="0" xfId="0" applyNumberFormat="1" applyFont="1"/>
    <xf numFmtId="0" fontId="2" fillId="0" borderId="1" xfId="0" applyFont="1" applyBorder="1"/>
    <xf numFmtId="4" fontId="2" fillId="0" borderId="1" xfId="0" applyNumberFormat="1" applyFont="1" applyBorder="1"/>
    <xf numFmtId="0" fontId="2" fillId="0" borderId="0" xfId="0" applyFont="1" applyBorder="1"/>
    <xf numFmtId="4" fontId="2" fillId="0" borderId="0" xfId="0" applyNumberFormat="1" applyFont="1" applyBorder="1"/>
    <xf numFmtId="3" fontId="2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4" fillId="0" borderId="0" xfId="0" applyFont="1" applyBorder="1"/>
    <xf numFmtId="0" fontId="2" fillId="0" borderId="0" xfId="0" applyNumberFormat="1" applyFont="1"/>
    <xf numFmtId="10" fontId="2" fillId="0" borderId="0" xfId="0" applyNumberFormat="1" applyFont="1"/>
    <xf numFmtId="43" fontId="3" fillId="0" borderId="0" xfId="1" applyFont="1"/>
    <xf numFmtId="3" fontId="3" fillId="0" borderId="0" xfId="0" applyNumberFormat="1" applyFont="1"/>
    <xf numFmtId="164" fontId="3" fillId="0" borderId="0" xfId="1" applyNumberFormat="1" applyFont="1"/>
    <xf numFmtId="0" fontId="5" fillId="0" borderId="0" xfId="0" applyFont="1" applyAlignment="1">
      <alignment horizontal="center"/>
    </xf>
    <xf numFmtId="0" fontId="6" fillId="0" borderId="0" xfId="0" applyFont="1"/>
    <xf numFmtId="43" fontId="6" fillId="0" borderId="0" xfId="1" applyFont="1"/>
    <xf numFmtId="3" fontId="6" fillId="0" borderId="0" xfId="0" applyNumberFormat="1" applyFont="1"/>
    <xf numFmtId="4" fontId="6" fillId="0" borderId="0" xfId="0" applyNumberFormat="1" applyFont="1"/>
    <xf numFmtId="4" fontId="3" fillId="0" borderId="0" xfId="0" applyNumberFormat="1" applyFont="1"/>
    <xf numFmtId="4" fontId="2" fillId="2" borderId="0" xfId="0" applyNumberFormat="1" applyFont="1" applyFill="1"/>
    <xf numFmtId="4" fontId="2" fillId="2" borderId="1" xfId="0" applyNumberFormat="1" applyFont="1" applyFill="1" applyBorder="1"/>
    <xf numFmtId="0" fontId="2" fillId="0" borderId="0" xfId="0" applyFont="1" applyFill="1"/>
    <xf numFmtId="4" fontId="2" fillId="0" borderId="0" xfId="0" applyNumberFormat="1" applyFont="1" applyFill="1"/>
    <xf numFmtId="0" fontId="2" fillId="0" borderId="7" xfId="0" applyFont="1" applyBorder="1" applyAlignment="1">
      <alignment horizontal="center"/>
    </xf>
    <xf numFmtId="43" fontId="2" fillId="0" borderId="7" xfId="1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2"/>
  <sheetViews>
    <sheetView tabSelected="1" zoomScaleNormal="100" workbookViewId="0">
      <selection activeCell="F41" sqref="F41"/>
    </sheetView>
  </sheetViews>
  <sheetFormatPr defaultRowHeight="15.75"/>
  <cols>
    <col min="1" max="1" width="9.140625" style="1"/>
    <col min="2" max="2" width="11.28515625" style="1" bestFit="1" customWidth="1"/>
    <col min="3" max="8" width="9.140625" style="1"/>
    <col min="9" max="9" width="14.28515625" style="5" customWidth="1"/>
    <col min="10" max="10" width="9.140625" style="1"/>
    <col min="11" max="11" width="11.28515625" style="6" bestFit="1" customWidth="1"/>
    <col min="12" max="16384" width="9.140625" style="1"/>
  </cols>
  <sheetData>
    <row r="1" spans="1:11">
      <c r="A1" s="1" t="s">
        <v>0</v>
      </c>
    </row>
    <row r="3" spans="1:11">
      <c r="A3" s="1" t="s">
        <v>1</v>
      </c>
      <c r="B3" s="2"/>
    </row>
    <row r="4" spans="1:11">
      <c r="A4" s="1" t="s">
        <v>2</v>
      </c>
      <c r="B4" s="2"/>
    </row>
    <row r="5" spans="1:11">
      <c r="A5" s="1" t="s">
        <v>40</v>
      </c>
      <c r="B5" s="2"/>
    </row>
    <row r="6" spans="1:11">
      <c r="A6" s="1" t="s">
        <v>3</v>
      </c>
      <c r="B6" s="2"/>
    </row>
    <row r="7" spans="1:11">
      <c r="B7" s="2"/>
    </row>
    <row r="8" spans="1:11">
      <c r="A8" s="4" t="s">
        <v>4</v>
      </c>
    </row>
    <row r="9" spans="1:11">
      <c r="A9" s="9"/>
      <c r="B9" s="9"/>
      <c r="C9" s="9"/>
      <c r="D9" s="9"/>
      <c r="E9" s="9"/>
      <c r="F9" s="9"/>
      <c r="G9" s="9"/>
      <c r="H9" s="9"/>
      <c r="I9" s="10"/>
      <c r="J9" s="9"/>
      <c r="K9" s="11"/>
    </row>
    <row r="10" spans="1:11">
      <c r="A10" s="9" t="s">
        <v>5</v>
      </c>
      <c r="B10" s="9"/>
      <c r="C10" s="9"/>
      <c r="D10" s="9"/>
      <c r="E10" s="9"/>
      <c r="F10" s="9"/>
      <c r="G10" s="9"/>
      <c r="H10" s="9"/>
      <c r="I10" s="10">
        <v>7089.43</v>
      </c>
      <c r="J10" s="9"/>
      <c r="K10" s="11"/>
    </row>
    <row r="11" spans="1:11">
      <c r="A11" s="9" t="s">
        <v>6</v>
      </c>
      <c r="B11" s="9"/>
      <c r="C11" s="9"/>
      <c r="D11" s="9"/>
      <c r="E11" s="9"/>
      <c r="F11" s="9"/>
      <c r="G11" s="9"/>
      <c r="H11" s="9"/>
      <c r="I11" s="10">
        <v>2136.3200000000002</v>
      </c>
      <c r="J11" s="9"/>
      <c r="K11" s="11"/>
    </row>
    <row r="12" spans="1:11" ht="16.5" thickBot="1">
      <c r="A12" s="7" t="s">
        <v>36</v>
      </c>
      <c r="B12" s="7"/>
      <c r="C12" s="7"/>
      <c r="D12" s="7"/>
      <c r="E12" s="7"/>
      <c r="F12" s="7"/>
      <c r="G12" s="7"/>
      <c r="H12" s="7"/>
      <c r="I12" s="8">
        <v>0</v>
      </c>
      <c r="J12" s="9"/>
      <c r="K12" s="11"/>
    </row>
    <row r="13" spans="1:11">
      <c r="A13" s="12" t="s">
        <v>37</v>
      </c>
      <c r="B13" s="12"/>
      <c r="C13" s="12"/>
      <c r="D13" s="12"/>
      <c r="E13" s="12"/>
      <c r="F13" s="12"/>
      <c r="G13" s="12"/>
      <c r="H13" s="12"/>
      <c r="I13" s="13">
        <f>(0.6*I10)-I11+I12</f>
        <v>2117.3380000000002</v>
      </c>
      <c r="J13" s="9"/>
      <c r="K13" s="11"/>
    </row>
    <row r="14" spans="1:11">
      <c r="A14" s="12"/>
      <c r="B14" s="9"/>
      <c r="C14" s="9"/>
      <c r="D14" s="9"/>
      <c r="E14" s="9"/>
      <c r="F14" s="9"/>
      <c r="G14" s="9"/>
      <c r="H14" s="9"/>
      <c r="I14" s="13"/>
      <c r="J14" s="9"/>
      <c r="K14" s="11"/>
    </row>
    <row r="15" spans="1:11">
      <c r="A15" s="9"/>
      <c r="B15" s="9"/>
      <c r="C15" s="9"/>
      <c r="D15" s="9"/>
      <c r="E15" s="9"/>
      <c r="F15" s="9"/>
      <c r="G15" s="9"/>
      <c r="H15" s="9"/>
      <c r="I15" s="10"/>
      <c r="J15" s="9"/>
      <c r="K15" s="11"/>
    </row>
    <row r="16" spans="1:11">
      <c r="A16" s="14" t="s">
        <v>7</v>
      </c>
      <c r="B16" s="9"/>
      <c r="C16" s="9"/>
      <c r="D16" s="9"/>
      <c r="E16" s="9"/>
      <c r="F16" s="9"/>
      <c r="G16" s="9"/>
      <c r="H16" s="9"/>
      <c r="I16" s="10"/>
      <c r="J16" s="9"/>
      <c r="K16" s="11"/>
    </row>
    <row r="17" spans="1:11" ht="16.5" thickBot="1">
      <c r="A17" s="9"/>
      <c r="B17" s="9"/>
      <c r="C17" s="9"/>
      <c r="D17" s="9"/>
      <c r="E17" s="9"/>
      <c r="F17" s="9"/>
      <c r="G17" s="9"/>
      <c r="H17" s="9"/>
      <c r="I17" s="10"/>
      <c r="J17" s="9"/>
      <c r="K17" s="11"/>
    </row>
    <row r="18" spans="1:11">
      <c r="A18" s="34" t="s">
        <v>8</v>
      </c>
      <c r="B18" s="35"/>
      <c r="C18" s="36"/>
      <c r="D18" s="40" t="s">
        <v>9</v>
      </c>
      <c r="E18" s="41"/>
      <c r="F18" s="42"/>
      <c r="G18" s="40" t="s">
        <v>11</v>
      </c>
      <c r="H18" s="42"/>
      <c r="I18" s="46" t="s">
        <v>10</v>
      </c>
      <c r="J18" s="47"/>
      <c r="K18" s="11"/>
    </row>
    <row r="19" spans="1:11">
      <c r="A19" s="37"/>
      <c r="B19" s="38"/>
      <c r="C19" s="39"/>
      <c r="D19" s="43"/>
      <c r="E19" s="44"/>
      <c r="F19" s="45"/>
      <c r="G19" s="43"/>
      <c r="H19" s="45"/>
      <c r="I19" s="48"/>
      <c r="J19" s="49"/>
    </row>
    <row r="20" spans="1:11">
      <c r="A20" s="30"/>
      <c r="B20" s="30"/>
      <c r="C20" s="30"/>
      <c r="D20" s="33"/>
      <c r="E20" s="33"/>
      <c r="F20" s="33"/>
      <c r="G20" s="33"/>
      <c r="H20" s="33"/>
      <c r="I20" s="32"/>
      <c r="J20" s="32"/>
    </row>
    <row r="21" spans="1:11">
      <c r="A21" s="30"/>
      <c r="B21" s="30"/>
      <c r="C21" s="30"/>
      <c r="D21" s="33"/>
      <c r="E21" s="33"/>
      <c r="F21" s="33"/>
      <c r="G21" s="33"/>
      <c r="H21" s="33"/>
      <c r="I21" s="32"/>
      <c r="J21" s="32"/>
    </row>
    <row r="22" spans="1:11">
      <c r="A22" s="30"/>
      <c r="B22" s="30"/>
      <c r="C22" s="30"/>
      <c r="D22" s="33"/>
      <c r="E22" s="33"/>
      <c r="F22" s="33"/>
      <c r="G22" s="33"/>
      <c r="H22" s="33"/>
      <c r="I22" s="32"/>
      <c r="J22" s="32"/>
    </row>
    <row r="23" spans="1:11">
      <c r="A23" s="30" t="s">
        <v>12</v>
      </c>
      <c r="B23" s="30"/>
      <c r="C23" s="30"/>
      <c r="D23" s="31">
        <f>D20+D21+D22</f>
        <v>0</v>
      </c>
      <c r="E23" s="31"/>
      <c r="F23" s="31"/>
      <c r="G23" s="31">
        <f>G20+G21+G22</f>
        <v>0</v>
      </c>
      <c r="H23" s="31"/>
      <c r="I23" s="32"/>
      <c r="J23" s="32"/>
    </row>
    <row r="25" spans="1:11">
      <c r="A25" s="4" t="s">
        <v>24</v>
      </c>
    </row>
    <row r="27" spans="1:11">
      <c r="A27" s="1" t="s">
        <v>13</v>
      </c>
      <c r="I27" s="5">
        <v>20000</v>
      </c>
    </row>
    <row r="28" spans="1:11">
      <c r="A28" s="1" t="s">
        <v>16</v>
      </c>
      <c r="I28" s="15">
        <v>10</v>
      </c>
    </row>
    <row r="29" spans="1:11">
      <c r="A29" s="1" t="s">
        <v>17</v>
      </c>
      <c r="I29" s="15">
        <f>I28*12</f>
        <v>120</v>
      </c>
    </row>
    <row r="30" spans="1:11">
      <c r="A30" s="1" t="s">
        <v>14</v>
      </c>
      <c r="I30" s="16">
        <v>4.8800000000000003E-2</v>
      </c>
    </row>
    <row r="31" spans="1:11">
      <c r="A31" s="1" t="s">
        <v>15</v>
      </c>
      <c r="I31" s="5">
        <f>I27*I28*I30</f>
        <v>9760</v>
      </c>
    </row>
    <row r="32" spans="1:11">
      <c r="A32" s="1" t="s">
        <v>18</v>
      </c>
      <c r="I32" s="5">
        <f>I27+I31</f>
        <v>29760</v>
      </c>
    </row>
    <row r="33" spans="1:18" s="3" customFormat="1">
      <c r="A33" s="1" t="s">
        <v>20</v>
      </c>
      <c r="I33" s="17">
        <f>I32/I29</f>
        <v>248</v>
      </c>
      <c r="J33" s="20" t="s">
        <v>23</v>
      </c>
      <c r="K33" s="18">
        <f>I33</f>
        <v>248</v>
      </c>
    </row>
    <row r="34" spans="1:18" s="3" customFormat="1">
      <c r="A34" s="3" t="s">
        <v>21</v>
      </c>
      <c r="I34" s="19">
        <v>248</v>
      </c>
      <c r="J34" s="3" t="s">
        <v>44</v>
      </c>
      <c r="K34" s="18"/>
    </row>
    <row r="35" spans="1:18" s="21" customFormat="1" ht="18.75">
      <c r="A35" s="21" t="s">
        <v>19</v>
      </c>
      <c r="I35" s="22">
        <f>I34/0.985</f>
        <v>251.7766497461929</v>
      </c>
      <c r="J35" s="21" t="s">
        <v>22</v>
      </c>
      <c r="K35" s="23"/>
    </row>
    <row r="37" spans="1:18">
      <c r="A37" s="3" t="s">
        <v>25</v>
      </c>
    </row>
    <row r="39" spans="1:18">
      <c r="A39" s="1" t="s">
        <v>26</v>
      </c>
      <c r="I39" s="5">
        <f>I27</f>
        <v>20000</v>
      </c>
    </row>
    <row r="40" spans="1:18">
      <c r="A40" s="1" t="s">
        <v>27</v>
      </c>
    </row>
    <row r="41" spans="1:18">
      <c r="A41" s="1" t="s">
        <v>28</v>
      </c>
      <c r="I41" s="29">
        <v>10</v>
      </c>
      <c r="K41" s="6" t="s">
        <v>30</v>
      </c>
    </row>
    <row r="42" spans="1:18">
      <c r="A42" s="1" t="s">
        <v>29</v>
      </c>
      <c r="I42" s="29">
        <f>0.005*I39</f>
        <v>100</v>
      </c>
      <c r="K42" s="6" t="s">
        <v>39</v>
      </c>
    </row>
    <row r="43" spans="1:18">
      <c r="A43" s="1" t="s">
        <v>31</v>
      </c>
      <c r="I43" s="26">
        <v>454.94</v>
      </c>
      <c r="K43" s="6" t="s">
        <v>42</v>
      </c>
      <c r="P43" s="28"/>
      <c r="Q43" s="28"/>
      <c r="R43" s="28"/>
    </row>
    <row r="44" spans="1:18" ht="16.5" thickBot="1">
      <c r="A44" s="7" t="s">
        <v>32</v>
      </c>
      <c r="B44" s="7"/>
      <c r="C44" s="7"/>
      <c r="D44" s="7"/>
      <c r="E44" s="7"/>
      <c r="F44" s="7"/>
      <c r="G44" s="7"/>
      <c r="H44" s="7"/>
      <c r="I44" s="27">
        <v>75.680000000000007</v>
      </c>
      <c r="K44" s="6" t="s">
        <v>43</v>
      </c>
    </row>
    <row r="45" spans="1:18" s="21" customFormat="1" ht="18.75">
      <c r="A45" s="21" t="s">
        <v>35</v>
      </c>
      <c r="I45" s="24">
        <f>I39-I41-I42-I43-I44</f>
        <v>19359.38</v>
      </c>
      <c r="K45" s="23"/>
    </row>
    <row r="46" spans="1:18">
      <c r="A46" s="1" t="s">
        <v>27</v>
      </c>
    </row>
    <row r="47" spans="1:18" ht="16.5" thickBot="1">
      <c r="A47" s="7" t="s">
        <v>33</v>
      </c>
      <c r="B47" s="7"/>
      <c r="C47" s="7"/>
      <c r="D47" s="7"/>
      <c r="E47" s="7"/>
      <c r="F47" s="7"/>
      <c r="G47" s="7"/>
      <c r="H47" s="7"/>
      <c r="I47" s="8">
        <f>D23</f>
        <v>0</v>
      </c>
    </row>
    <row r="48" spans="1:18" s="21" customFormat="1" ht="18.75">
      <c r="A48" s="21" t="s">
        <v>34</v>
      </c>
      <c r="I48" s="24">
        <f>I45-I47</f>
        <v>19359.38</v>
      </c>
      <c r="K48" s="23"/>
    </row>
    <row r="50" spans="1:11" s="3" customFormat="1">
      <c r="A50" s="3" t="s">
        <v>38</v>
      </c>
      <c r="I50" s="25">
        <f>(I48/I39)*100</f>
        <v>96.796900000000008</v>
      </c>
      <c r="K50" s="18"/>
    </row>
    <row r="52" spans="1:11">
      <c r="A52" s="1" t="s">
        <v>41</v>
      </c>
    </row>
  </sheetData>
  <mergeCells count="20">
    <mergeCell ref="A18:C19"/>
    <mergeCell ref="D18:F19"/>
    <mergeCell ref="G18:H19"/>
    <mergeCell ref="I18:J19"/>
    <mergeCell ref="A20:C20"/>
    <mergeCell ref="D20:F20"/>
    <mergeCell ref="G20:H20"/>
    <mergeCell ref="I20:J20"/>
    <mergeCell ref="A23:C23"/>
    <mergeCell ref="D23:F23"/>
    <mergeCell ref="G23:H23"/>
    <mergeCell ref="I23:J23"/>
    <mergeCell ref="A21:C21"/>
    <mergeCell ref="D21:F21"/>
    <mergeCell ref="G21:H21"/>
    <mergeCell ref="I21:J21"/>
    <mergeCell ref="A22:C22"/>
    <mergeCell ref="D22:F22"/>
    <mergeCell ref="G22:H22"/>
    <mergeCell ref="I22:J22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PENGIRAAN KELAYAKAN - 4.88%</vt:lpstr>
      <vt:lpstr>Sheet1</vt:lpstr>
      <vt:lpstr>'PENGIRAAN KELAYAKAN - 4.88%'!Print_Area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2016-01-04T09:18:43Z</cp:lastPrinted>
  <dcterms:created xsi:type="dcterms:W3CDTF">2015-05-05T03:55:37Z</dcterms:created>
  <dcterms:modified xsi:type="dcterms:W3CDTF">2017-04-20T08:47:06Z</dcterms:modified>
</cp:coreProperties>
</file>